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Leht1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L8" i="1" l="1"/>
  <c r="L7" i="1"/>
  <c r="L6" i="1"/>
  <c r="L5" i="1"/>
  <c r="L9" i="1"/>
  <c r="L4" i="1"/>
  <c r="K10" i="1"/>
  <c r="K5" i="1" l="1"/>
  <c r="K6" i="1"/>
  <c r="K7" i="1"/>
  <c r="K8" i="1"/>
  <c r="K4" i="1"/>
  <c r="J7" i="1"/>
  <c r="J8" i="1"/>
  <c r="J9" i="1"/>
  <c r="J4" i="1"/>
  <c r="I7" i="1"/>
  <c r="I8" i="1"/>
  <c r="I9" i="1"/>
  <c r="I4" i="1"/>
  <c r="H6" i="1"/>
  <c r="I6" i="1" s="1"/>
  <c r="H7" i="1"/>
  <c r="H8" i="1"/>
  <c r="H9" i="1"/>
  <c r="H4" i="1"/>
  <c r="G5" i="1"/>
  <c r="H5" i="1" s="1"/>
  <c r="I5" i="1" s="1"/>
  <c r="J5" i="1" s="1"/>
  <c r="G6" i="1"/>
  <c r="G7" i="1"/>
  <c r="G8" i="1"/>
  <c r="G9" i="1"/>
  <c r="G4" i="1"/>
  <c r="J6" i="1" l="1"/>
  <c r="J10" i="1" s="1"/>
  <c r="I10" i="1"/>
</calcChain>
</file>

<file path=xl/comments1.xml><?xml version="1.0" encoding="utf-8"?>
<comments xmlns="http://schemas.openxmlformats.org/spreadsheetml/2006/main">
  <authors>
    <author>Arvo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Kütus autotranspordi firmadelt</t>
        </r>
      </text>
    </comment>
  </commentList>
</comments>
</file>

<file path=xl/sharedStrings.xml><?xml version="1.0" encoding="utf-8"?>
<sst xmlns="http://schemas.openxmlformats.org/spreadsheetml/2006/main" count="25" uniqueCount="21">
  <si>
    <t>Ekskavaator PC450</t>
  </si>
  <si>
    <t>EkskavaatorPC350</t>
  </si>
  <si>
    <t>Kopplaadur CAT980H</t>
  </si>
  <si>
    <t>Purusti Mobirex</t>
  </si>
  <si>
    <t>Sõel Kleeman</t>
  </si>
  <si>
    <t>Diisli kulu</t>
  </si>
  <si>
    <t>l/h</t>
  </si>
  <si>
    <t>Autotransport</t>
  </si>
  <si>
    <t>Kulu kuus</t>
  </si>
  <si>
    <t>L</t>
  </si>
  <si>
    <t>Kulu aastas</t>
  </si>
  <si>
    <t>m3</t>
  </si>
  <si>
    <t>Kulu kokku</t>
  </si>
  <si>
    <t>tonni</t>
  </si>
  <si>
    <t>Diisli tihedus</t>
  </si>
  <si>
    <t>820…845</t>
  </si>
  <si>
    <t>kg/m3</t>
  </si>
  <si>
    <t>Kulu masiante vahel</t>
  </si>
  <si>
    <t>%</t>
  </si>
  <si>
    <t>Moodustuv CO2 aastas</t>
  </si>
  <si>
    <t>tonni DK aastas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</si>
</sst>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4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1" fontId="4" fillId="0" borderId="0" xfId="0" applyNumberFormat="1" applyFont="1"/>
    <xf numFmtId="165" fontId="0" fillId="0" borderId="0" xfId="0" applyNumberFormat="1"/>
    <xf numFmtId="0" fontId="5" fillId="0" borderId="0" xfId="0" applyFont="1"/>
    <xf numFmtId="2" fontId="0" fillId="0" borderId="0" xfId="0" applyNumberForma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2:M13"/>
  <sheetViews>
    <sheetView tabSelected="1" workbookViewId="0">
      <selection activeCell="M12" sqref="M12"/>
    </sheetView>
  </sheetViews>
  <sheetFormatPr defaultRowHeight="15" x14ac:dyDescent="0.25"/>
  <cols>
    <col min="5" max="5" width="19.140625" customWidth="1"/>
    <col min="6" max="6" width="10.5703125" customWidth="1"/>
    <col min="8" max="8" width="11.5703125" customWidth="1"/>
    <col min="9" max="9" width="11.42578125" customWidth="1"/>
    <col min="10" max="10" width="12" customWidth="1"/>
    <col min="11" max="11" width="18.7109375" customWidth="1"/>
    <col min="12" max="12" width="21.28515625" customWidth="1"/>
  </cols>
  <sheetData>
    <row r="2" spans="5:13" x14ac:dyDescent="0.25">
      <c r="F2" t="s">
        <v>5</v>
      </c>
      <c r="G2" t="s">
        <v>8</v>
      </c>
      <c r="H2" t="s">
        <v>10</v>
      </c>
      <c r="I2" t="s">
        <v>10</v>
      </c>
      <c r="J2" t="s">
        <v>10</v>
      </c>
      <c r="K2" t="s">
        <v>17</v>
      </c>
      <c r="L2" t="s">
        <v>19</v>
      </c>
    </row>
    <row r="3" spans="5:13" x14ac:dyDescent="0.25">
      <c r="F3" s="1" t="s">
        <v>6</v>
      </c>
      <c r="G3" s="1" t="s">
        <v>9</v>
      </c>
      <c r="H3" s="1" t="s">
        <v>9</v>
      </c>
      <c r="I3" s="1" t="s">
        <v>11</v>
      </c>
      <c r="J3" s="1" t="s">
        <v>13</v>
      </c>
      <c r="K3" s="1" t="s">
        <v>18</v>
      </c>
      <c r="L3" s="1" t="s">
        <v>13</v>
      </c>
    </row>
    <row r="4" spans="5:13" x14ac:dyDescent="0.25">
      <c r="E4" t="s">
        <v>0</v>
      </c>
      <c r="F4">
        <v>24</v>
      </c>
      <c r="G4">
        <f>SUM(F4)*31*24</f>
        <v>17856</v>
      </c>
      <c r="H4">
        <f>SUM(G4)*12</f>
        <v>214272</v>
      </c>
      <c r="I4">
        <f>SUM(H4)/1000</f>
        <v>214.27199999999999</v>
      </c>
      <c r="J4">
        <f>SUM(I4)*0.845</f>
        <v>181.05983999999998</v>
      </c>
      <c r="K4" s="6">
        <f>SUM(J4)*100/900</f>
        <v>20.117759999999997</v>
      </c>
      <c r="L4" s="4">
        <f>SUM(K4)*L10/100</f>
        <v>576.2320662159359</v>
      </c>
    </row>
    <row r="5" spans="5:13" x14ac:dyDescent="0.25">
      <c r="E5" t="s">
        <v>1</v>
      </c>
      <c r="F5">
        <v>23.3</v>
      </c>
      <c r="G5">
        <f t="shared" ref="G5:G9" si="0">SUM(F5)*31*24</f>
        <v>17335.2</v>
      </c>
      <c r="H5">
        <f t="shared" ref="H5:H9" si="1">SUM(G5)*12</f>
        <v>208022.40000000002</v>
      </c>
      <c r="I5">
        <f t="shared" ref="I5:I9" si="2">SUM(H5)/1000</f>
        <v>208.02240000000003</v>
      </c>
      <c r="J5">
        <f t="shared" ref="J5:J9" si="3">SUM(I5)*0.845</f>
        <v>175.77892800000004</v>
      </c>
      <c r="K5" s="6">
        <f t="shared" ref="K5:K8" si="4">SUM(J5)*100/900</f>
        <v>19.530992000000005</v>
      </c>
      <c r="L5" s="4">
        <f>SUM(K5)*L10/100</f>
        <v>559.42529761797141</v>
      </c>
    </row>
    <row r="6" spans="5:13" x14ac:dyDescent="0.25">
      <c r="E6" t="s">
        <v>2</v>
      </c>
      <c r="F6">
        <v>20</v>
      </c>
      <c r="G6">
        <f t="shared" si="0"/>
        <v>14880</v>
      </c>
      <c r="H6">
        <f t="shared" si="1"/>
        <v>178560</v>
      </c>
      <c r="I6">
        <f t="shared" si="2"/>
        <v>178.56</v>
      </c>
      <c r="J6">
        <f t="shared" si="3"/>
        <v>150.88319999999999</v>
      </c>
      <c r="K6" s="6">
        <f t="shared" si="4"/>
        <v>16.764800000000001</v>
      </c>
      <c r="L6" s="4">
        <f>SUM(K6)*L10/100</f>
        <v>480.19338851328001</v>
      </c>
    </row>
    <row r="7" spans="5:13" x14ac:dyDescent="0.25">
      <c r="E7" t="s">
        <v>3</v>
      </c>
      <c r="F7">
        <v>37</v>
      </c>
      <c r="G7">
        <f t="shared" si="0"/>
        <v>27528</v>
      </c>
      <c r="H7">
        <f t="shared" si="1"/>
        <v>330336</v>
      </c>
      <c r="I7">
        <f t="shared" si="2"/>
        <v>330.33600000000001</v>
      </c>
      <c r="J7">
        <f t="shared" si="3"/>
        <v>279.13391999999999</v>
      </c>
      <c r="K7" s="6">
        <f t="shared" si="4"/>
        <v>31.014880000000002</v>
      </c>
      <c r="L7" s="4">
        <f>SUM(K7)*L10/100</f>
        <v>888.35776874956809</v>
      </c>
    </row>
    <row r="8" spans="5:13" x14ac:dyDescent="0.25">
      <c r="E8" t="s">
        <v>4</v>
      </c>
      <c r="F8">
        <v>15</v>
      </c>
      <c r="G8">
        <f t="shared" si="0"/>
        <v>11160</v>
      </c>
      <c r="H8">
        <f t="shared" si="1"/>
        <v>133920</v>
      </c>
      <c r="I8">
        <f t="shared" si="2"/>
        <v>133.91999999999999</v>
      </c>
      <c r="J8">
        <f t="shared" si="3"/>
        <v>113.16239999999999</v>
      </c>
      <c r="K8" s="6">
        <f t="shared" si="4"/>
        <v>12.573599999999999</v>
      </c>
      <c r="L8" s="4">
        <f>SUM(K8)*L10/100</f>
        <v>360.14504138496</v>
      </c>
    </row>
    <row r="9" spans="5:13" x14ac:dyDescent="0.25">
      <c r="E9" t="s">
        <v>7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 s="6">
        <v>0</v>
      </c>
      <c r="L9" s="4">
        <f t="shared" ref="L5:L9" si="5">SUM(K9)*L15/100</f>
        <v>0</v>
      </c>
      <c r="M9" s="4"/>
    </row>
    <row r="10" spans="5:13" ht="18.75" x14ac:dyDescent="0.3">
      <c r="H10" t="s">
        <v>12</v>
      </c>
      <c r="I10">
        <f>SUM(I4:I9)</f>
        <v>1065.1104</v>
      </c>
      <c r="J10" s="3">
        <f>SUM(J4:J9)</f>
        <v>900.01828799999998</v>
      </c>
      <c r="K10" s="2">
        <f>SUM(K4:K9)</f>
        <v>100.002032</v>
      </c>
      <c r="L10" s="4">
        <v>2864.2953600000001</v>
      </c>
      <c r="M10" s="4"/>
    </row>
    <row r="11" spans="5:13" x14ac:dyDescent="0.25">
      <c r="J11" s="5" t="s">
        <v>20</v>
      </c>
    </row>
    <row r="13" spans="5:13" x14ac:dyDescent="0.25">
      <c r="E13" t="s">
        <v>14</v>
      </c>
      <c r="F13" t="s">
        <v>15</v>
      </c>
      <c r="G13" t="s">
        <v>16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</dc:creator>
  <cp:lastModifiedBy>Arvo</cp:lastModifiedBy>
  <dcterms:created xsi:type="dcterms:W3CDTF">2020-10-09T17:09:04Z</dcterms:created>
  <dcterms:modified xsi:type="dcterms:W3CDTF">2020-10-09T17:29:36Z</dcterms:modified>
</cp:coreProperties>
</file>