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vo\Documents\2020\"/>
    </mc:Choice>
  </mc:AlternateContent>
  <xr:revisionPtr revIDLastSave="0" documentId="13_ncr:1_{454AEA7A-BD48-400B-BA1F-B05940C80DBC}" xr6:coauthVersionLast="45" xr6:coauthVersionMax="45" xr10:uidLastSave="{00000000-0000-0000-0000-000000000000}"/>
  <bookViews>
    <workbookView xWindow="-120" yWindow="-120" windowWidth="19440" windowHeight="11640" xr2:uid="{70F0FB88-3B21-41BA-806A-DEFC61FE008E}"/>
  </bookViews>
  <sheets>
    <sheet name="Diislikütus - Vasalemma karjäär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L7" i="1"/>
  <c r="L11" i="1"/>
  <c r="L15" i="1"/>
  <c r="L19" i="1"/>
  <c r="L3" i="1"/>
  <c r="I23" i="1"/>
  <c r="J23" i="1"/>
  <c r="J19" i="1"/>
  <c r="J15" i="1"/>
  <c r="J11" i="1"/>
  <c r="J7" i="1"/>
  <c r="J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Arvo</author>
  </authors>
  <commentList>
    <comment ref="B3" authorId="0" shapeId="0" xr:uid="{B4CEBE83-B52A-4681-8471-9F52703943D7}">
      <text>
        <r>
          <rPr>
            <b/>
            <sz val="9"/>
            <color indexed="81"/>
            <rFont val="Segoe UI"/>
            <charset val="1"/>
          </rPr>
          <t>Arvo:</t>
        </r>
        <r>
          <rPr>
            <sz val="9"/>
            <color indexed="81"/>
            <rFont val="Segoe UI"/>
            <charset val="1"/>
          </rPr>
          <t xml:space="preserve">
Komatsu PC 450 LC-8 270 kW</t>
        </r>
      </text>
    </comment>
    <comment ref="B7" authorId="0" shapeId="0" xr:uid="{60CFC6F2-7A30-477C-AE9E-402BC266397A}">
      <text>
        <r>
          <rPr>
            <b/>
            <sz val="9"/>
            <color indexed="81"/>
            <rFont val="Segoe UI"/>
            <charset val="1"/>
          </rPr>
          <t>Arvo:</t>
        </r>
        <r>
          <rPr>
            <sz val="9"/>
            <color indexed="81"/>
            <rFont val="Segoe UI"/>
            <charset val="1"/>
          </rPr>
          <t xml:space="preserve">
Komatsu PC 350 LC-8 194 kW</t>
        </r>
      </text>
    </comment>
    <comment ref="B11" authorId="0" shapeId="0" xr:uid="{4AE4F4DF-25D6-426B-BB0D-FF3F7613B7ED}">
      <text>
        <r>
          <rPr>
            <b/>
            <sz val="9"/>
            <color indexed="81"/>
            <rFont val="Segoe UI"/>
            <charset val="1"/>
          </rPr>
          <t>Arvo:</t>
        </r>
        <r>
          <rPr>
            <sz val="9"/>
            <color indexed="81"/>
            <rFont val="Segoe UI"/>
            <charset val="1"/>
          </rPr>
          <t xml:space="preserve">
Rataslaadur CAT 980 293 kW</t>
        </r>
      </text>
    </comment>
    <comment ref="B15" authorId="0" shapeId="0" xr:uid="{180F6034-C09E-4438-820A-2ED13A994A35}">
      <text>
        <r>
          <rPr>
            <b/>
            <sz val="9"/>
            <color indexed="81"/>
            <rFont val="Segoe UI"/>
            <charset val="1"/>
          </rPr>
          <t>Arvo:</t>
        </r>
        <r>
          <rPr>
            <sz val="9"/>
            <color indexed="81"/>
            <rFont val="Segoe UI"/>
            <charset val="1"/>
          </rPr>
          <t xml:space="preserve">
Kleeman Mobirex MR 100Z EVO2</t>
        </r>
      </text>
    </comment>
    <comment ref="B19" authorId="0" shapeId="0" xr:uid="{17746605-EBB1-4987-B79F-E672A5B909CE}">
      <text>
        <r>
          <rPr>
            <b/>
            <sz val="9"/>
            <color indexed="81"/>
            <rFont val="Segoe UI"/>
            <charset val="1"/>
          </rPr>
          <t>Arvo:</t>
        </r>
        <r>
          <rPr>
            <sz val="9"/>
            <color indexed="81"/>
            <rFont val="Segoe UI"/>
            <charset val="1"/>
          </rPr>
          <t xml:space="preserve">
Kleeman MS953 EVO</t>
        </r>
      </text>
    </comment>
  </commentList>
</comments>
</file>

<file path=xl/sharedStrings.xml><?xml version="1.0" encoding="utf-8"?>
<sst xmlns="http://schemas.openxmlformats.org/spreadsheetml/2006/main" count="38" uniqueCount="22">
  <si>
    <t>Seade</t>
  </si>
  <si>
    <t>P, MWth</t>
  </si>
  <si>
    <t>Saasteaine</t>
  </si>
  <si>
    <t>qi, g/GJ</t>
  </si>
  <si>
    <t>Mpi, g/s</t>
  </si>
  <si>
    <t>Tööaeg aastas, tundi</t>
  </si>
  <si>
    <t>Mi, tonni</t>
  </si>
  <si>
    <t>Roomikekskvaator, PC450</t>
  </si>
  <si>
    <t>NO2</t>
  </si>
  <si>
    <t>CO</t>
  </si>
  <si>
    <t>NMVOC</t>
  </si>
  <si>
    <t>PM-sum</t>
  </si>
  <si>
    <t>Roomikekskavaator PC 350</t>
  </si>
  <si>
    <t>Karjääri sisene transport ja rataslaadur</t>
  </si>
  <si>
    <t>Purusti diiselmootor</t>
  </si>
  <si>
    <t>Sõela diiselmootor</t>
  </si>
  <si>
    <t>Kütuse kulu ühes vahtuses, t/a</t>
  </si>
  <si>
    <t>Kütuse kulu kolmes vahtuses, t/a</t>
  </si>
  <si>
    <t>Kütus KOKKU, t/a</t>
  </si>
  <si>
    <t>Diisli alumine kütteväärtus, MJ/kg</t>
  </si>
  <si>
    <t>Kütuse kulu GJ</t>
  </si>
  <si>
    <t>Saasteaine heide Mi tonnides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</si>
</sst>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4" x14ac:knownFonts="1">
    <font>
      <sz val="11"/>
      <color theme="1"/>
      <name val="Calibri"/>
      <family val="2"/>
      <charset val="186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8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9" fontId="0" fillId="0" borderId="0" xfId="0" applyNumberFormat="1"/>
    <xf numFmtId="0" fontId="3" fillId="0" borderId="0" xfId="0" applyFont="1"/>
    <xf numFmtId="169" fontId="0" fillId="0" borderId="0" xfId="0" applyNumberFormat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2CA81-CB5B-4031-AFED-30BFAC6E9A8E}">
  <dimension ref="B2:M23"/>
  <sheetViews>
    <sheetView tabSelected="1" topLeftCell="C7" zoomScale="90" zoomScaleNormal="90" workbookViewId="0">
      <selection activeCell="L25" sqref="L25"/>
    </sheetView>
  </sheetViews>
  <sheetFormatPr defaultRowHeight="15" x14ac:dyDescent="0.25"/>
  <cols>
    <col min="2" max="2" width="35.85546875" customWidth="1"/>
    <col min="4" max="4" width="17.7109375" customWidth="1"/>
    <col min="5" max="5" width="11.140625" customWidth="1"/>
    <col min="6" max="6" width="10.5703125" customWidth="1"/>
    <col min="7" max="7" width="21" customWidth="1"/>
    <col min="8" max="8" width="17.42578125" customWidth="1"/>
    <col min="9" max="9" width="22" customWidth="1"/>
    <col min="10" max="10" width="24" customWidth="1"/>
    <col min="11" max="11" width="24.42578125" customWidth="1"/>
    <col min="12" max="12" width="11.5703125" customWidth="1"/>
    <col min="13" max="13" width="22.140625" customWidth="1"/>
  </cols>
  <sheetData>
    <row r="2" spans="2:13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s="4" t="s">
        <v>16</v>
      </c>
      <c r="J2" s="4" t="s">
        <v>17</v>
      </c>
      <c r="K2" s="4" t="s">
        <v>19</v>
      </c>
      <c r="L2" s="4" t="s">
        <v>20</v>
      </c>
      <c r="M2" s="4" t="s">
        <v>21</v>
      </c>
    </row>
    <row r="3" spans="2:13" x14ac:dyDescent="0.25">
      <c r="B3" s="2" t="s">
        <v>7</v>
      </c>
      <c r="C3" s="1">
        <v>0.27</v>
      </c>
      <c r="D3" t="s">
        <v>8</v>
      </c>
      <c r="E3">
        <v>111.11</v>
      </c>
      <c r="F3" s="3">
        <f>SUM(C3)*E3*0.001</f>
        <v>2.9999700000000001E-2</v>
      </c>
      <c r="G3" s="1">
        <v>8760</v>
      </c>
      <c r="H3" s="3">
        <f>SUM(F3)*8760*3600/1000000</f>
        <v>0.94607053919999995</v>
      </c>
      <c r="I3" s="5">
        <v>61.685000000000002</v>
      </c>
      <c r="J3" s="5">
        <f>SUM(I3*3)</f>
        <v>185.05500000000001</v>
      </c>
      <c r="K3" s="1">
        <v>43</v>
      </c>
      <c r="L3" s="1">
        <f>SUM(J3)*43</f>
        <v>7957.3650000000007</v>
      </c>
      <c r="M3" s="3">
        <f>SUM(E3)*L3*0.000001</f>
        <v>0.88414282514999998</v>
      </c>
    </row>
    <row r="4" spans="2:13" x14ac:dyDescent="0.25">
      <c r="B4" s="2"/>
      <c r="C4" s="1"/>
      <c r="D4" t="s">
        <v>9</v>
      </c>
      <c r="E4">
        <v>972.22</v>
      </c>
      <c r="F4" s="3">
        <f>SUM(C3)*E4*0.001</f>
        <v>0.26249940000000005</v>
      </c>
      <c r="G4" s="1"/>
      <c r="H4" s="3">
        <f t="shared" ref="H4:H22" si="0">SUM(F4)*8760*3600/1000000</f>
        <v>8.2781810784000012</v>
      </c>
      <c r="I4" s="5"/>
      <c r="J4" s="5"/>
      <c r="K4" s="1"/>
      <c r="L4" s="1"/>
      <c r="M4" s="3">
        <f>SUM(E4)*L3*0.000001</f>
        <v>7.7363094003000006</v>
      </c>
    </row>
    <row r="5" spans="2:13" x14ac:dyDescent="0.25">
      <c r="B5" s="2"/>
      <c r="C5" s="1"/>
      <c r="D5" t="s">
        <v>10</v>
      </c>
      <c r="E5">
        <v>52.78</v>
      </c>
      <c r="F5" s="3">
        <f>SUM(E5)*C3*0.001</f>
        <v>1.42506E-2</v>
      </c>
      <c r="G5" s="1"/>
      <c r="H5" s="3">
        <f t="shared" si="0"/>
        <v>0.44940692160000001</v>
      </c>
      <c r="I5" s="5"/>
      <c r="J5" s="5"/>
      <c r="K5" s="1"/>
      <c r="L5" s="1"/>
      <c r="M5" s="3">
        <f>SUM(E5)*L3*0.000001</f>
        <v>0.41998972470000001</v>
      </c>
    </row>
    <row r="6" spans="2:13" x14ac:dyDescent="0.25">
      <c r="B6" s="2"/>
      <c r="C6" s="1"/>
      <c r="D6" t="s">
        <v>11</v>
      </c>
      <c r="E6">
        <v>4.17</v>
      </c>
      <c r="F6" s="3">
        <f>SUM(C3)*E6*0.001</f>
        <v>1.1259000000000002E-3</v>
      </c>
      <c r="G6" s="1"/>
      <c r="H6" s="3">
        <f t="shared" si="0"/>
        <v>3.5506382400000001E-2</v>
      </c>
      <c r="I6" s="5"/>
      <c r="J6" s="5"/>
      <c r="K6" s="1"/>
      <c r="L6" s="1"/>
      <c r="M6" s="3">
        <f>SUM(E6)*L3*0.000001</f>
        <v>3.318221205E-2</v>
      </c>
    </row>
    <row r="7" spans="2:13" x14ac:dyDescent="0.25">
      <c r="B7" s="2" t="s">
        <v>12</v>
      </c>
      <c r="C7" s="1">
        <v>0.19400000000000001</v>
      </c>
      <c r="D7" t="s">
        <v>8</v>
      </c>
      <c r="E7">
        <v>111.11</v>
      </c>
      <c r="F7" s="3">
        <f>SUM(C7)*E7*0.001</f>
        <v>2.1555340000000003E-2</v>
      </c>
      <c r="G7" s="1"/>
      <c r="H7" s="3">
        <f t="shared" si="0"/>
        <v>0.67976920224000004</v>
      </c>
      <c r="I7" s="5">
        <v>61.685000000000002</v>
      </c>
      <c r="J7" s="5">
        <f>SUM(I7*3)</f>
        <v>185.05500000000001</v>
      </c>
      <c r="K7" s="1"/>
      <c r="L7" s="1">
        <f t="shared" ref="L7:L22" si="1">SUM(J7)*43</f>
        <v>7957.3650000000007</v>
      </c>
      <c r="M7" s="3">
        <f>SUM(E7)*L7*0.000001</f>
        <v>0.88414282514999998</v>
      </c>
    </row>
    <row r="8" spans="2:13" x14ac:dyDescent="0.25">
      <c r="B8" s="2"/>
      <c r="C8" s="1"/>
      <c r="D8" t="s">
        <v>9</v>
      </c>
      <c r="E8">
        <v>972.22</v>
      </c>
      <c r="F8" s="3">
        <f>SUM(C7)*E8*0.001</f>
        <v>0.18861068</v>
      </c>
      <c r="G8" s="1"/>
      <c r="H8" s="3">
        <f t="shared" si="0"/>
        <v>5.9480264044800002</v>
      </c>
      <c r="I8" s="5"/>
      <c r="J8" s="5"/>
      <c r="K8" s="1"/>
      <c r="L8" s="1"/>
      <c r="M8" s="3">
        <f>SUM(E8)*L7*0.000001</f>
        <v>7.7363094003000006</v>
      </c>
    </row>
    <row r="9" spans="2:13" x14ac:dyDescent="0.25">
      <c r="B9" s="2"/>
      <c r="C9" s="1"/>
      <c r="D9" t="s">
        <v>10</v>
      </c>
      <c r="E9">
        <v>52.78</v>
      </c>
      <c r="F9" s="3">
        <f>SUM(C7)*E9*0.001</f>
        <v>1.0239320000000001E-2</v>
      </c>
      <c r="G9" s="1"/>
      <c r="H9" s="3">
        <f t="shared" si="0"/>
        <v>0.32290719552000008</v>
      </c>
      <c r="I9" s="5"/>
      <c r="J9" s="5"/>
      <c r="K9" s="1"/>
      <c r="L9" s="1"/>
      <c r="M9" s="3">
        <f>SUM(E9)*L7*0.000001</f>
        <v>0.41998972470000001</v>
      </c>
    </row>
    <row r="10" spans="2:13" x14ac:dyDescent="0.25">
      <c r="B10" s="2"/>
      <c r="C10" s="1"/>
      <c r="D10" t="s">
        <v>11</v>
      </c>
      <c r="E10">
        <v>4.17</v>
      </c>
      <c r="F10" s="3">
        <f>SUM(C7)*E10*0.001</f>
        <v>8.0898000000000005E-4</v>
      </c>
      <c r="G10" s="1"/>
      <c r="H10" s="3">
        <f t="shared" si="0"/>
        <v>2.5511993280000003E-2</v>
      </c>
      <c r="I10" s="5"/>
      <c r="J10" s="5"/>
      <c r="K10" s="1"/>
      <c r="L10" s="1"/>
      <c r="M10" s="3">
        <f>SUM(E10)*L7*0.000001</f>
        <v>3.318221205E-2</v>
      </c>
    </row>
    <row r="11" spans="2:13" x14ac:dyDescent="0.25">
      <c r="B11" s="2" t="s">
        <v>13</v>
      </c>
      <c r="C11" s="1">
        <v>0.29299999999999998</v>
      </c>
      <c r="D11" t="s">
        <v>8</v>
      </c>
      <c r="E11">
        <v>111.11</v>
      </c>
      <c r="F11" s="3">
        <f>SUM(C11)*E11*0.001</f>
        <v>3.2555229999999998E-2</v>
      </c>
      <c r="G11" s="1"/>
      <c r="H11" s="3">
        <f t="shared" si="0"/>
        <v>1.0266617332799999</v>
      </c>
      <c r="I11" s="5">
        <v>61.685000000000002</v>
      </c>
      <c r="J11" s="5">
        <f>SUM(I11)*3</f>
        <v>185.05500000000001</v>
      </c>
      <c r="K11" s="1"/>
      <c r="L11" s="1">
        <f t="shared" ref="L11:L22" si="2">SUM(J11)*43</f>
        <v>7957.3650000000007</v>
      </c>
      <c r="M11" s="3">
        <f>SUM(E11)*L11*0.000001</f>
        <v>0.88414282514999998</v>
      </c>
    </row>
    <row r="12" spans="2:13" x14ac:dyDescent="0.25">
      <c r="B12" s="2"/>
      <c r="C12" s="1"/>
      <c r="D12" t="s">
        <v>9</v>
      </c>
      <c r="E12">
        <v>972.22</v>
      </c>
      <c r="F12" s="3">
        <f>SUM(C11)*E12*0.001</f>
        <v>0.28486045999999998</v>
      </c>
      <c r="G12" s="1"/>
      <c r="H12" s="3">
        <f t="shared" si="0"/>
        <v>8.9833594665599978</v>
      </c>
      <c r="I12" s="5"/>
      <c r="J12" s="5"/>
      <c r="K12" s="1"/>
      <c r="L12" s="1"/>
      <c r="M12" s="3">
        <f>SUM(E12)*L11*0.000001</f>
        <v>7.7363094003000006</v>
      </c>
    </row>
    <row r="13" spans="2:13" x14ac:dyDescent="0.25">
      <c r="B13" s="2"/>
      <c r="C13" s="1"/>
      <c r="D13" t="s">
        <v>10</v>
      </c>
      <c r="E13">
        <v>52.78</v>
      </c>
      <c r="F13" s="3">
        <f>SUM(C11)*E13*0.001</f>
        <v>1.5464540000000001E-2</v>
      </c>
      <c r="G13" s="1"/>
      <c r="H13" s="3">
        <f t="shared" si="0"/>
        <v>0.48768973344</v>
      </c>
      <c r="I13" s="5"/>
      <c r="J13" s="5"/>
      <c r="K13" s="1"/>
      <c r="L13" s="1"/>
      <c r="M13" s="3">
        <f>SUM(E13)*L11*0.000001</f>
        <v>0.41998972470000001</v>
      </c>
    </row>
    <row r="14" spans="2:13" x14ac:dyDescent="0.25">
      <c r="B14" s="2"/>
      <c r="C14" s="1"/>
      <c r="D14" t="s">
        <v>11</v>
      </c>
      <c r="E14">
        <v>4.17</v>
      </c>
      <c r="F14" s="3">
        <f>SUM(C11)*E14*0.001</f>
        <v>1.2218099999999998E-3</v>
      </c>
      <c r="G14" s="1"/>
      <c r="H14" s="3">
        <f t="shared" si="0"/>
        <v>3.8531000159999995E-2</v>
      </c>
      <c r="I14" s="5"/>
      <c r="J14" s="5"/>
      <c r="K14" s="1"/>
      <c r="L14" s="1"/>
      <c r="M14" s="3">
        <f>SUM(E14)*L11*0.000001</f>
        <v>3.318221205E-2</v>
      </c>
    </row>
    <row r="15" spans="2:13" x14ac:dyDescent="0.25">
      <c r="B15" s="2" t="s">
        <v>14</v>
      </c>
      <c r="C15" s="1">
        <v>0.371</v>
      </c>
      <c r="D15" t="s">
        <v>8</v>
      </c>
      <c r="E15">
        <v>111.11</v>
      </c>
      <c r="F15" s="3">
        <f>SUM(C15)*E15*0.001</f>
        <v>4.1221809999999998E-2</v>
      </c>
      <c r="G15" s="1"/>
      <c r="H15" s="3">
        <f t="shared" si="0"/>
        <v>1.29997100016</v>
      </c>
      <c r="I15" s="5">
        <v>91.293800000000005</v>
      </c>
      <c r="J15" s="5">
        <f>SUM(I15)*3</f>
        <v>273.88139999999999</v>
      </c>
      <c r="K15" s="1"/>
      <c r="L15" s="1">
        <f t="shared" ref="L15:L22" si="3">SUM(J15)*43</f>
        <v>11776.9002</v>
      </c>
      <c r="M15" s="3">
        <f>SUM(E15)*L15*0.000001</f>
        <v>1.3085313812220001</v>
      </c>
    </row>
    <row r="16" spans="2:13" x14ac:dyDescent="0.25">
      <c r="B16" s="2"/>
      <c r="C16" s="1"/>
      <c r="D16" t="s">
        <v>9</v>
      </c>
      <c r="E16">
        <v>972.22</v>
      </c>
      <c r="F16" s="3">
        <f>SUM(C15)*E16*0.001</f>
        <v>0.36069361999999999</v>
      </c>
      <c r="G16" s="1"/>
      <c r="H16" s="3">
        <f t="shared" si="0"/>
        <v>11.37483400032</v>
      </c>
      <c r="I16" s="5"/>
      <c r="J16" s="5"/>
      <c r="K16" s="1"/>
      <c r="L16" s="1"/>
      <c r="M16" s="3">
        <f>SUM(E16)*L15*0.000001</f>
        <v>11.449737912444</v>
      </c>
    </row>
    <row r="17" spans="2:13" x14ac:dyDescent="0.25">
      <c r="B17" s="2"/>
      <c r="C17" s="1"/>
      <c r="D17" t="s">
        <v>10</v>
      </c>
      <c r="E17">
        <v>52.78</v>
      </c>
      <c r="F17" s="3">
        <f>SUM(C15)*E17*0.001</f>
        <v>1.9581379999999999E-2</v>
      </c>
      <c r="G17" s="1"/>
      <c r="H17" s="3">
        <f t="shared" si="0"/>
        <v>0.61751839968</v>
      </c>
      <c r="I17" s="5"/>
      <c r="J17" s="5"/>
      <c r="K17" s="1"/>
      <c r="L17" s="1"/>
      <c r="M17" s="3">
        <f>SUM(E17)*L15*0.000001</f>
        <v>0.62158479255600008</v>
      </c>
    </row>
    <row r="18" spans="2:13" x14ac:dyDescent="0.25">
      <c r="B18" s="2"/>
      <c r="C18" s="1"/>
      <c r="D18" t="s">
        <v>11</v>
      </c>
      <c r="E18">
        <v>4.17</v>
      </c>
      <c r="F18" s="3">
        <f>SUM(C15)*E18*0.001</f>
        <v>1.54707E-3</v>
      </c>
      <c r="G18" s="1"/>
      <c r="H18" s="3">
        <f t="shared" si="0"/>
        <v>4.8788399519999998E-2</v>
      </c>
      <c r="I18" s="5"/>
      <c r="J18" s="5"/>
      <c r="K18" s="1"/>
      <c r="L18" s="1"/>
      <c r="M18" s="3">
        <f>SUM(E18)*L15*0.000001</f>
        <v>4.9109673834000001E-2</v>
      </c>
    </row>
    <row r="19" spans="2:13" x14ac:dyDescent="0.25">
      <c r="B19" s="2" t="s">
        <v>15</v>
      </c>
      <c r="C19" s="1">
        <v>0.105</v>
      </c>
      <c r="D19" t="s">
        <v>8</v>
      </c>
      <c r="E19">
        <v>111.11</v>
      </c>
      <c r="F19" s="3">
        <f>SUM(C19)*E19*0.001</f>
        <v>1.1666549999999999E-2</v>
      </c>
      <c r="G19" s="1"/>
      <c r="H19" s="3">
        <f t="shared" si="0"/>
        <v>0.36791632079999997</v>
      </c>
      <c r="I19" s="5">
        <v>37.011000000000003</v>
      </c>
      <c r="J19" s="5">
        <f>SUM(I19)*3</f>
        <v>111.03300000000002</v>
      </c>
      <c r="K19" s="1"/>
      <c r="L19" s="1">
        <f t="shared" ref="L19:L22" si="4">SUM(J19)*43</f>
        <v>4774.4190000000008</v>
      </c>
      <c r="M19" s="3">
        <f>SUM(E19)*L19*0.000001</f>
        <v>0.53048569508999999</v>
      </c>
    </row>
    <row r="20" spans="2:13" x14ac:dyDescent="0.25">
      <c r="B20" s="2"/>
      <c r="C20" s="1"/>
      <c r="D20" t="s">
        <v>9</v>
      </c>
      <c r="E20">
        <v>1388.89</v>
      </c>
      <c r="F20" s="3">
        <f>SUM(C19)*E20*0.001</f>
        <v>0.14583345</v>
      </c>
      <c r="G20" s="1"/>
      <c r="H20" s="3">
        <f t="shared" si="0"/>
        <v>4.5990036792</v>
      </c>
      <c r="I20" s="5"/>
      <c r="J20" s="5"/>
      <c r="K20" s="1"/>
      <c r="L20" s="1"/>
      <c r="M20" s="3">
        <f>SUM(E20)*L19*0.000001</f>
        <v>6.6311428049100014</v>
      </c>
    </row>
    <row r="21" spans="2:13" x14ac:dyDescent="0.25">
      <c r="B21" s="2"/>
      <c r="C21" s="1"/>
      <c r="D21" t="s">
        <v>10</v>
      </c>
      <c r="E21">
        <v>52.78</v>
      </c>
      <c r="F21" s="3">
        <f>SUM(C19)*E21*0.001</f>
        <v>5.5418999999999998E-3</v>
      </c>
      <c r="G21" s="1"/>
      <c r="H21" s="3">
        <f t="shared" si="0"/>
        <v>0.17476935839999999</v>
      </c>
      <c r="I21" s="5"/>
      <c r="J21" s="5"/>
      <c r="K21" s="1"/>
      <c r="L21" s="1"/>
      <c r="M21" s="3">
        <f>SUM(E21)*L19*0.000001</f>
        <v>0.25199383482000004</v>
      </c>
    </row>
    <row r="22" spans="2:13" x14ac:dyDescent="0.25">
      <c r="B22" s="2"/>
      <c r="C22" s="1"/>
      <c r="D22" t="s">
        <v>11</v>
      </c>
      <c r="E22">
        <v>4.17</v>
      </c>
      <c r="F22" s="3">
        <f>SUM(C19)*E22*0.001</f>
        <v>4.3784999999999999E-4</v>
      </c>
      <c r="G22" s="1"/>
      <c r="H22" s="3">
        <f t="shared" si="0"/>
        <v>1.38080376E-2</v>
      </c>
      <c r="I22" s="5"/>
      <c r="J22" s="5"/>
      <c r="K22" s="1"/>
      <c r="L22" s="1"/>
      <c r="M22" s="3">
        <f>SUM(E22)*L19*0.000001</f>
        <v>1.9909327230000003E-2</v>
      </c>
    </row>
    <row r="23" spans="2:13" x14ac:dyDescent="0.25">
      <c r="H23" t="s">
        <v>18</v>
      </c>
      <c r="I23" s="3">
        <f>SUM(I3:I22)</f>
        <v>313.35980000000001</v>
      </c>
      <c r="J23" s="3">
        <f>SUM(J3:J22)</f>
        <v>940.07939999999996</v>
      </c>
    </row>
  </sheetData>
  <mergeCells count="27">
    <mergeCell ref="L3:L6"/>
    <mergeCell ref="L7:L10"/>
    <mergeCell ref="L11:L14"/>
    <mergeCell ref="L15:L18"/>
    <mergeCell ref="L19:L22"/>
    <mergeCell ref="J3:J6"/>
    <mergeCell ref="J7:J10"/>
    <mergeCell ref="J11:J14"/>
    <mergeCell ref="J15:J18"/>
    <mergeCell ref="J19:J22"/>
    <mergeCell ref="K3:K22"/>
    <mergeCell ref="B15:B18"/>
    <mergeCell ref="C15:C18"/>
    <mergeCell ref="B19:B22"/>
    <mergeCell ref="C19:C22"/>
    <mergeCell ref="G3:G22"/>
    <mergeCell ref="I3:I6"/>
    <mergeCell ref="I7:I10"/>
    <mergeCell ref="I11:I14"/>
    <mergeCell ref="I15:I18"/>
    <mergeCell ref="I19:I22"/>
    <mergeCell ref="C3:C6"/>
    <mergeCell ref="B3:B6"/>
    <mergeCell ref="B7:B10"/>
    <mergeCell ref="C7:C10"/>
    <mergeCell ref="B11:B14"/>
    <mergeCell ref="C11:C1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Diislikütus - Vasalemma karjäär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Arvo</dc:creator>
  <cp:lastModifiedBy>Arvo</cp:lastModifiedBy>
  <dcterms:created xsi:type="dcterms:W3CDTF">2020-10-25T10:11:29Z</dcterms:created>
  <dcterms:modified xsi:type="dcterms:W3CDTF">2020-10-25T11:22:33Z</dcterms:modified>
</cp:coreProperties>
</file>